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I10" i="1" l="1"/>
  <c r="M10" i="1" l="1"/>
  <c r="D10" i="1" l="1"/>
  <c r="M12" i="1" s="1"/>
  <c r="AD26" i="1" l="1"/>
  <c r="AD20" i="1"/>
  <c r="K26" i="1"/>
  <c r="F26" i="1"/>
  <c r="X26" i="1"/>
  <c r="H20" i="1"/>
  <c r="X20" i="1"/>
  <c r="Z6" i="1"/>
</calcChain>
</file>

<file path=xl/sharedStrings.xml><?xml version="1.0" encoding="utf-8"?>
<sst xmlns="http://schemas.openxmlformats.org/spreadsheetml/2006/main" count="31" uniqueCount="26">
  <si>
    <t>DIA</t>
  </si>
  <si>
    <t>MÊS</t>
  </si>
  <si>
    <t>ANO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</si>
  <si>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</si>
  <si>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</si>
  <si>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</si>
  <si>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</si>
  <si>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</si>
  <si>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</si>
  <si>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</si>
  <si>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</si>
  <si>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</si>
  <si>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</si>
  <si>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</si>
  <si>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</si>
  <si>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POSTURA DOS OVOS</t>
  </si>
  <si>
    <t>a</t>
  </si>
  <si>
    <t>PENA</t>
  </si>
  <si>
    <t>DATA ESCOLHIDA</t>
  </si>
  <si>
    <t>1º ovo</t>
  </si>
  <si>
    <t>2º ovo</t>
  </si>
  <si>
    <t>A MUDA DEVERÁ COMEÇAR ENTRE OS 50 OU 100 DIAS DE VIDA DO BORRACHO</t>
  </si>
  <si>
    <t>VOCÊ DEVERÁ JUNTAR</t>
  </si>
  <si>
    <t xml:space="preserve"> OS CASAIS EM</t>
  </si>
  <si>
    <t>O BORRACHO DEVERÁ ESTAR PRONTO ENTRE OS 230 OU 280 DIAS DE VIDA</t>
  </si>
  <si>
    <t>QUERO QUE MEU POMBO NASÇA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</si>
</sst>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\-mmm\-yy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0" fillId="3" borderId="0" xfId="0" applyFill="1"/>
    <xf numFmtId="164" fontId="0" fillId="3" borderId="0" xfId="0" applyNumberForma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3" borderId="0" xfId="0" applyFill="1" applyAlignment="1"/>
    <xf numFmtId="0" fontId="0" fillId="2" borderId="0" xfId="0" applyFill="1" applyAlignment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wrapText="1"/>
    </xf>
    <xf numFmtId="164" fontId="0" fillId="2" borderId="0" xfId="0" applyNumberFormat="1" applyFill="1" applyAlignment="1">
      <alignment vertical="center"/>
    </xf>
    <xf numFmtId="0" fontId="0" fillId="2" borderId="0" xfId="0" applyFill="1" applyAlignment="1">
      <alignment wrapText="1"/>
    </xf>
    <xf numFmtId="164" fontId="0" fillId="5" borderId="0" xfId="0" applyNumberFormat="1" applyFill="1" applyAlignment="1">
      <alignment horizontal="center"/>
    </xf>
    <xf numFmtId="164" fontId="0" fillId="5" borderId="0" xfId="0" applyNumberFormat="1" applyFill="1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0" fillId="5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right"/>
    </xf>
    <xf numFmtId="164" fontId="0" fillId="5" borderId="0" xfId="0" applyNumberFormat="1" applyFill="1" applyAlignment="1">
      <alignment horizontal="left"/>
    </xf>
    <xf numFmtId="0" fontId="0" fillId="4" borderId="0" xfId="0" applyFill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365007</xdr:colOff>
      <xdr:row>0</xdr:row>
      <xdr:rowOff>123825</xdr:rowOff>
    </xdr:from>
    <xdr:to>
      <xdr:col>34</xdr:col>
      <xdr:colOff>290883</xdr:colOff>
      <xdr:row>2</xdr:row>
      <xdr:rowOff>2013</xdr:rowOff>
    </xdr:to>
    <xdr:sp macro="" textlink="">
      <xdr:nvSpPr>
        <xdr:cNvPr id="2" name="Arredondar Retângulo no Mesmo Canto Lateral 1"/>
        <xdr:cNvSpPr/>
      </xdr:nvSpPr>
      <xdr:spPr>
        <a:xfrm>
          <a:off x="365007" y="123825"/>
          <a:ext cx="5475472" cy="260329"/>
        </a:xfrm>
        <a:prstGeom prst="round2SameRect">
          <a:avLst/>
        </a:prstGeom>
        <a:solidFill>
          <a:schemeClr val="accent3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0</xdr:col>
      <xdr:colOff>365030</xdr:colOff>
      <xdr:row>27</xdr:row>
      <xdr:rowOff>122520</xdr:rowOff>
    </xdr:from>
    <xdr:to>
      <xdr:col>34</xdr:col>
      <xdr:colOff>274280</xdr:colOff>
      <xdr:row>29</xdr:row>
      <xdr:rowOff>63566</xdr:rowOff>
    </xdr:to>
    <xdr:sp macro="" textlink="">
      <xdr:nvSpPr>
        <xdr:cNvPr id="3" name="Arredondar Retângulo no Mesmo Canto Lateral 2"/>
        <xdr:cNvSpPr/>
      </xdr:nvSpPr>
      <xdr:spPr>
        <a:xfrm flipV="1">
          <a:off x="365030" y="3610267"/>
          <a:ext cx="5458846" cy="254744"/>
        </a:xfrm>
        <a:prstGeom prst="round2Same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0</xdr:col>
      <xdr:colOff>361950</xdr:colOff>
      <xdr:row>0</xdr:row>
      <xdr:rowOff>124223</xdr:rowOff>
    </xdr:from>
    <xdr:to>
      <xdr:col>1</xdr:col>
      <xdr:colOff>1474</xdr:colOff>
      <xdr:row>29</xdr:row>
      <xdr:rowOff>59887</xdr:rowOff>
    </xdr:to>
    <xdr:sp macro="" textlink="">
      <xdr:nvSpPr>
        <xdr:cNvPr id="4" name="Arredondar Retângulo no Mesmo Canto Lateral 3"/>
        <xdr:cNvSpPr/>
      </xdr:nvSpPr>
      <xdr:spPr>
        <a:xfrm rot="16200000">
          <a:off x="-1381701" y="1867874"/>
          <a:ext cx="3737109" cy="249808"/>
        </a:xfrm>
        <a:prstGeom prst="round2SameRect">
          <a:avLst/>
        </a:prstGeom>
        <a:solidFill>
          <a:schemeClr val="accent3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34</xdr:col>
      <xdr:colOff>2688</xdr:colOff>
      <xdr:row>0</xdr:row>
      <xdr:rowOff>126950</xdr:rowOff>
    </xdr:from>
    <xdr:to>
      <xdr:col>34</xdr:col>
      <xdr:colOff>290971</xdr:colOff>
      <xdr:row>29</xdr:row>
      <xdr:rowOff>62742</xdr:rowOff>
    </xdr:to>
    <xdr:sp macro="" textlink="">
      <xdr:nvSpPr>
        <xdr:cNvPr id="5" name="Arredondar Retângulo no Mesmo Canto Lateral 4"/>
        <xdr:cNvSpPr/>
      </xdr:nvSpPr>
      <xdr:spPr>
        <a:xfrm rot="5400000">
          <a:off x="3827807" y="1851427"/>
          <a:ext cx="3737237" cy="288283"/>
        </a:xfrm>
        <a:prstGeom prst="round2Same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8"/>
  <sheetViews>
    <sheetView tabSelected="1" zoomScaleNormal="100" workbookViewId="0">
      <selection activeCell="T21" sqref="T21"/>
    </sheetView>
  </sheetViews>
  <sheetFormatPr defaultRowHeight="15" x14ac:dyDescent="0.25"/>
  <cols>
    <col min="2" max="2" width="1.7109375" customWidth="1"/>
    <col min="3" max="3" width="0.85546875" customWidth="1"/>
    <col min="4" max="4" width="3.28515625" customWidth="1"/>
    <col min="5" max="5" width="0.85546875" customWidth="1"/>
    <col min="6" max="7" width="3.7109375" customWidth="1"/>
    <col min="8" max="8" width="0.85546875" customWidth="1"/>
    <col min="9" max="11" width="3.7109375" customWidth="1"/>
    <col min="12" max="12" width="0.85546875" customWidth="1"/>
    <col min="13" max="14" width="3.7109375" customWidth="1"/>
    <col min="15" max="15" width="0.85546875" customWidth="1"/>
    <col min="16" max="16" width="3.28515625" customWidth="1"/>
    <col min="17" max="17" width="0.85546875" customWidth="1"/>
    <col min="18" max="19" width="3.42578125" customWidth="1"/>
    <col min="20" max="22" width="9.140625" customWidth="1"/>
    <col min="23" max="23" width="0.85546875" customWidth="1"/>
    <col min="24" max="26" width="3.7109375" customWidth="1"/>
    <col min="27" max="27" width="0.85546875" customWidth="1"/>
    <col min="28" max="28" width="3.7109375" customWidth="1"/>
    <col min="29" max="29" width="0.85546875" customWidth="1"/>
    <col min="30" max="32" width="3.7109375" customWidth="1"/>
    <col min="33" max="33" width="0.85546875" customWidth="1"/>
    <col min="34" max="34" width="1.7109375" customWidth="1"/>
    <col min="35" max="35" width="4.7109375" style="1" customWidth="1"/>
    <col min="36" max="36" width="17.42578125" customWidth="1"/>
    <col min="37" max="37" width="19.42578125" customWidth="1"/>
    <col min="38" max="38" width="4.7109375" style="1" customWidth="1"/>
    <col min="39" max="39" width="19.42578125" customWidth="1"/>
    <col min="40" max="40" width="9.140625" customWidth="1"/>
  </cols>
  <sheetData>
    <row r="1" spans="2:38" x14ac:dyDescent="0.25">
      <c r="AI1" s="15"/>
      <c r="AL1" s="15"/>
    </row>
    <row r="2" spans="2:38" x14ac:dyDescent="0.25">
      <c r="AI2" s="3"/>
      <c r="AL2" s="3"/>
    </row>
    <row r="3" spans="2:38" ht="9.9499999999999993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6"/>
      <c r="T3" s="16"/>
      <c r="U3" s="16"/>
      <c r="V3" s="16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6"/>
    </row>
    <row r="4" spans="2:38" ht="20.100000000000001" customHeight="1" x14ac:dyDescent="0.25">
      <c r="B4" s="9"/>
      <c r="C4" s="9"/>
      <c r="D4" s="42" t="s">
        <v>25</v>
      </c>
      <c r="E4" s="42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18"/>
      <c r="R4" s="9"/>
      <c r="S4" s="16"/>
      <c r="T4" s="16"/>
      <c r="U4" s="16"/>
      <c r="V4" s="16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2:38" ht="20.100000000000001" customHeight="1" x14ac:dyDescent="0.25">
      <c r="B5" s="9"/>
      <c r="C5" s="9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18"/>
      <c r="R5" s="9"/>
      <c r="S5" s="16"/>
      <c r="T5" s="16"/>
      <c r="U5" s="16"/>
      <c r="V5" s="16"/>
      <c r="W5" s="9"/>
      <c r="X5" s="9"/>
      <c r="Y5" s="41" t="s">
        <v>18</v>
      </c>
      <c r="Z5" s="41"/>
      <c r="AA5" s="41"/>
      <c r="AB5" s="41"/>
      <c r="AC5" s="41"/>
      <c r="AD5" s="41"/>
      <c r="AE5" s="9"/>
      <c r="AF5" s="9"/>
      <c r="AG5" s="23"/>
      <c r="AH5" s="9"/>
    </row>
    <row r="6" spans="2:38" x14ac:dyDescent="0.25">
      <c r="B6" s="9"/>
      <c r="C6" s="9"/>
      <c r="D6" s="36" t="s">
        <v>0</v>
      </c>
      <c r="E6" s="36"/>
      <c r="F6" s="36"/>
      <c r="G6" s="36"/>
      <c r="H6" s="18"/>
      <c r="I6" s="36" t="s">
        <v>1</v>
      </c>
      <c r="J6" s="36"/>
      <c r="K6" s="36"/>
      <c r="L6" s="18"/>
      <c r="M6" s="36" t="s">
        <v>2</v>
      </c>
      <c r="N6" s="36"/>
      <c r="O6" s="36"/>
      <c r="P6" s="36"/>
      <c r="Q6" s="18"/>
      <c r="R6" s="9"/>
      <c r="S6" s="16"/>
      <c r="T6" s="6" t="s">
        <v>0</v>
      </c>
      <c r="U6" s="6" t="s">
        <v>1</v>
      </c>
      <c r="V6" s="6" t="s">
        <v>2</v>
      </c>
      <c r="W6" s="13"/>
      <c r="X6" s="9"/>
      <c r="Y6" s="18"/>
      <c r="Z6" s="37">
        <f>M12</f>
        <v>42035</v>
      </c>
      <c r="AA6" s="37"/>
      <c r="AB6" s="37"/>
      <c r="AC6" s="37"/>
      <c r="AD6" s="24"/>
      <c r="AE6" s="13"/>
      <c r="AF6" s="13"/>
      <c r="AG6" s="9"/>
      <c r="AH6" s="9"/>
    </row>
    <row r="7" spans="2:38" ht="3.95" customHeight="1" x14ac:dyDescent="0.25">
      <c r="B7" s="9"/>
      <c r="C7" s="9"/>
      <c r="D7" s="19"/>
      <c r="E7" s="19"/>
      <c r="F7" s="19"/>
      <c r="G7" s="19"/>
      <c r="H7" s="18"/>
      <c r="I7" s="20"/>
      <c r="J7" s="20"/>
      <c r="K7" s="20"/>
      <c r="L7" s="18"/>
      <c r="M7" s="20"/>
      <c r="N7" s="20"/>
      <c r="O7" s="20"/>
      <c r="P7" s="20"/>
      <c r="Q7" s="18"/>
      <c r="R7" s="9"/>
      <c r="S7" s="6"/>
      <c r="T7" s="6"/>
      <c r="U7" s="6"/>
      <c r="V7" s="6"/>
      <c r="W7" s="13"/>
      <c r="X7" s="9"/>
      <c r="Y7" s="18"/>
      <c r="Z7" s="18"/>
      <c r="AA7" s="18"/>
      <c r="AB7" s="18"/>
      <c r="AC7" s="18"/>
      <c r="AD7" s="18"/>
      <c r="AE7" s="9"/>
      <c r="AF7" s="9"/>
      <c r="AG7" s="9"/>
      <c r="AH7" s="9"/>
    </row>
    <row r="8" spans="2:38" x14ac:dyDescent="0.25">
      <c r="B8" s="9"/>
      <c r="C8" s="9"/>
      <c r="D8" s="40"/>
      <c r="E8" s="40"/>
      <c r="F8" s="40"/>
      <c r="G8" s="22"/>
      <c r="H8" s="21"/>
      <c r="I8" s="40" t="s">
        <v>4</v>
      </c>
      <c r="J8" s="40"/>
      <c r="K8" s="22"/>
      <c r="L8" s="21"/>
      <c r="M8" s="40">
        <v>2015</v>
      </c>
      <c r="N8" s="40"/>
      <c r="O8" s="40"/>
      <c r="P8" s="22"/>
      <c r="Q8" s="18"/>
      <c r="R8" s="9"/>
      <c r="S8" s="16"/>
      <c r="T8" s="6">
        <v>1</v>
      </c>
      <c r="U8" s="6" t="s">
        <v>3</v>
      </c>
      <c r="V8" s="6">
        <v>2014</v>
      </c>
      <c r="W8" s="13"/>
      <c r="X8" s="9"/>
      <c r="Y8" s="9"/>
      <c r="Z8" s="9"/>
      <c r="AA8" s="10"/>
      <c r="AB8" s="10"/>
      <c r="AC8" s="10"/>
      <c r="AD8" s="10"/>
      <c r="AE8" s="11"/>
      <c r="AF8" s="11"/>
      <c r="AG8" s="9"/>
      <c r="AH8" s="9"/>
    </row>
    <row r="9" spans="2:38" ht="3.95" customHeight="1" x14ac:dyDescent="0.25">
      <c r="B9" s="9"/>
      <c r="C9" s="9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9"/>
      <c r="S9" s="16"/>
      <c r="T9" s="6">
        <v>2</v>
      </c>
      <c r="U9" s="6" t="s">
        <v>4</v>
      </c>
      <c r="V9" s="6">
        <v>2015</v>
      </c>
      <c r="W9" s="1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2:38" hidden="1" x14ac:dyDescent="0.25">
      <c r="B10" s="16"/>
      <c r="D10">
        <f>D8</f>
        <v>0</v>
      </c>
      <c r="I10">
        <f>IF(I8=U8,0,(IF(I8=U9,31,(IF(I8=U10,60,(IF(I8=U11,91,(IF(I8=U12,121,(IF(I8=U13,152,(IF(I8=U14,182,(IF(I8=U15,213,(IF(I8=U16,244,(IF(I8=U17,274,(IF(I8=U18,305,(IF(I8=U19,335,"0")))))))))))))))))))))))</f>
        <v>31</v>
      </c>
      <c r="M10" s="35">
        <f>IF(M8=V8,41639,(IF(M8=V9,42004,(IF(M8=V10,42369,(IF(M8=V11,42735,(IF(M8=V12,43100,(IF(M8=V13,43465,(IF(M8=V14,43831,"0")))))))))))))</f>
        <v>42004</v>
      </c>
      <c r="N10" s="35"/>
      <c r="O10" s="5"/>
      <c r="R10" s="16"/>
      <c r="S10" s="16"/>
      <c r="T10" s="6">
        <v>3</v>
      </c>
      <c r="U10" s="6" t="s">
        <v>5</v>
      </c>
      <c r="V10" s="6">
        <v>2016</v>
      </c>
      <c r="W10" s="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2:38" hidden="1" x14ac:dyDescent="0.25">
      <c r="B11" s="16"/>
      <c r="R11" s="16"/>
      <c r="S11" s="16"/>
      <c r="T11" s="6">
        <v>4</v>
      </c>
      <c r="U11" s="6" t="s">
        <v>6</v>
      </c>
      <c r="V11" s="6">
        <v>2017</v>
      </c>
      <c r="W11" s="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2:38" hidden="1" x14ac:dyDescent="0.25">
      <c r="B12" s="16"/>
      <c r="M12" s="35">
        <f>SUM($D$10:$M$10)</f>
        <v>42035</v>
      </c>
      <c r="N12" s="35"/>
      <c r="O12" s="5"/>
      <c r="R12" s="16"/>
      <c r="S12" s="16"/>
      <c r="T12" s="6">
        <v>5</v>
      </c>
      <c r="U12" s="6" t="s">
        <v>7</v>
      </c>
      <c r="V12" s="6">
        <v>2018</v>
      </c>
      <c r="W12" s="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2:38" hidden="1" x14ac:dyDescent="0.25">
      <c r="B13" s="16"/>
      <c r="R13" s="16"/>
      <c r="S13" s="17"/>
      <c r="T13" s="6">
        <v>6</v>
      </c>
      <c r="U13" s="6" t="s">
        <v>8</v>
      </c>
      <c r="V13" s="6">
        <v>2019</v>
      </c>
      <c r="W13" s="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2:38" hidden="1" x14ac:dyDescent="0.25">
      <c r="B14" s="16"/>
      <c r="I14" s="1" t="s">
        <v>17</v>
      </c>
      <c r="J14" s="4"/>
      <c r="K14" s="4"/>
      <c r="R14" s="16"/>
      <c r="S14" s="17"/>
      <c r="T14" s="6">
        <v>7</v>
      </c>
      <c r="U14" s="6" t="s">
        <v>9</v>
      </c>
      <c r="V14" s="6"/>
      <c r="W14" s="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2:38" hidden="1" x14ac:dyDescent="0.25">
      <c r="B15" s="16"/>
      <c r="I15" s="2">
        <v>1</v>
      </c>
      <c r="J15" s="2"/>
      <c r="K15" s="2"/>
      <c r="R15" s="16"/>
      <c r="S15" s="16"/>
      <c r="T15" s="6">
        <v>8</v>
      </c>
      <c r="U15" s="6" t="s">
        <v>10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2:38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6"/>
      <c r="T16" s="6">
        <v>9</v>
      </c>
      <c r="U16" s="6" t="s">
        <v>11</v>
      </c>
      <c r="V16" s="16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2:38" ht="15" customHeight="1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T17" s="1">
        <v>10</v>
      </c>
      <c r="U17" s="1" t="s">
        <v>12</v>
      </c>
      <c r="W17" s="18"/>
      <c r="X17" s="34" t="s">
        <v>21</v>
      </c>
      <c r="Y17" s="34"/>
      <c r="Z17" s="34"/>
      <c r="AA17" s="34"/>
      <c r="AB17" s="34"/>
      <c r="AC17" s="34"/>
      <c r="AD17" s="34"/>
      <c r="AE17" s="34"/>
      <c r="AF17" s="34"/>
      <c r="AG17" s="18"/>
      <c r="AH17" s="9"/>
    </row>
    <row r="18" spans="2:38" ht="15" customHeight="1" x14ac:dyDescent="0.25">
      <c r="B18" s="9"/>
      <c r="C18" s="9"/>
      <c r="D18" s="9"/>
      <c r="E18" s="18"/>
      <c r="F18" s="34" t="s">
        <v>22</v>
      </c>
      <c r="G18" s="34"/>
      <c r="H18" s="34"/>
      <c r="I18" s="34"/>
      <c r="J18" s="34"/>
      <c r="K18" s="34"/>
      <c r="L18" s="34"/>
      <c r="M18" s="34"/>
      <c r="N18" s="34"/>
      <c r="O18" s="29"/>
      <c r="P18" s="8"/>
      <c r="Q18" s="9"/>
      <c r="R18" s="9"/>
      <c r="T18" s="3">
        <v>11</v>
      </c>
      <c r="U18" s="3" t="s">
        <v>13</v>
      </c>
      <c r="W18" s="18"/>
      <c r="X18" s="34"/>
      <c r="Y18" s="34"/>
      <c r="Z18" s="34"/>
      <c r="AA18" s="34"/>
      <c r="AB18" s="34"/>
      <c r="AC18" s="34"/>
      <c r="AD18" s="34"/>
      <c r="AE18" s="34"/>
      <c r="AF18" s="34"/>
      <c r="AG18" s="18"/>
      <c r="AH18" s="9"/>
    </row>
    <row r="19" spans="2:38" ht="15" customHeight="1" x14ac:dyDescent="0.25">
      <c r="B19" s="9"/>
      <c r="C19" s="9"/>
      <c r="D19" s="7"/>
      <c r="E19" s="31"/>
      <c r="F19" s="34" t="s">
        <v>23</v>
      </c>
      <c r="G19" s="34"/>
      <c r="H19" s="34"/>
      <c r="I19" s="34"/>
      <c r="J19" s="34"/>
      <c r="K19" s="34"/>
      <c r="L19" s="34"/>
      <c r="M19" s="34"/>
      <c r="N19" s="34"/>
      <c r="O19" s="29"/>
      <c r="P19" s="8"/>
      <c r="Q19" s="9"/>
      <c r="R19" s="9"/>
      <c r="T19" s="1">
        <v>12</v>
      </c>
      <c r="U19" s="1" t="s">
        <v>14</v>
      </c>
      <c r="W19" s="18"/>
      <c r="X19" s="34"/>
      <c r="Y19" s="34"/>
      <c r="Z19" s="34"/>
      <c r="AA19" s="34"/>
      <c r="AB19" s="34"/>
      <c r="AC19" s="34"/>
      <c r="AD19" s="34"/>
      <c r="AE19" s="34"/>
      <c r="AF19" s="34"/>
      <c r="AG19" s="18"/>
      <c r="AH19" s="9"/>
    </row>
    <row r="20" spans="2:38" x14ac:dyDescent="0.25">
      <c r="B20" s="9"/>
      <c r="C20" s="9"/>
      <c r="D20" s="9"/>
      <c r="E20" s="18"/>
      <c r="F20" s="18"/>
      <c r="G20" s="18"/>
      <c r="H20" s="37">
        <f>(M12-29)</f>
        <v>42006</v>
      </c>
      <c r="I20" s="37"/>
      <c r="J20" s="37"/>
      <c r="K20" s="37"/>
      <c r="L20" s="37"/>
      <c r="M20" s="30"/>
      <c r="N20" s="14"/>
      <c r="O20" s="14"/>
      <c r="P20" s="11"/>
      <c r="Q20" s="9"/>
      <c r="R20" s="9"/>
      <c r="T20" s="1">
        <v>13</v>
      </c>
      <c r="W20" s="18"/>
      <c r="X20" s="38">
        <f>(M12+50)</f>
        <v>42085</v>
      </c>
      <c r="Y20" s="38"/>
      <c r="Z20" s="38"/>
      <c r="AA20" s="33"/>
      <c r="AB20" s="32" t="s">
        <v>16</v>
      </c>
      <c r="AC20" s="32"/>
      <c r="AD20" s="39">
        <f>(M12+100)</f>
        <v>42135</v>
      </c>
      <c r="AE20" s="39"/>
      <c r="AF20" s="39"/>
      <c r="AG20" s="18"/>
      <c r="AH20" s="9"/>
    </row>
    <row r="21" spans="2:38" ht="3.95" customHeight="1" x14ac:dyDescent="0.25">
      <c r="B21" s="9"/>
      <c r="C21" s="9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1"/>
      <c r="Q21" s="9"/>
      <c r="R21" s="9"/>
      <c r="T21" s="1">
        <v>14</v>
      </c>
      <c r="W21" s="18"/>
      <c r="X21" s="25"/>
      <c r="Y21" s="25"/>
      <c r="Z21" s="25"/>
      <c r="AA21" s="25"/>
      <c r="AB21" s="26"/>
      <c r="AC21" s="26"/>
      <c r="AD21" s="27"/>
      <c r="AE21" s="27"/>
      <c r="AF21" s="27"/>
      <c r="AG21" s="18"/>
      <c r="AH21" s="9"/>
      <c r="AI21" s="3"/>
      <c r="AL21" s="3"/>
    </row>
    <row r="22" spans="2:38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6"/>
      <c r="T22" s="6">
        <v>15</v>
      </c>
      <c r="U22" s="16"/>
      <c r="V22" s="16"/>
      <c r="W22" s="13">
        <v>15</v>
      </c>
      <c r="X22" s="9"/>
      <c r="Y22" s="9"/>
      <c r="Z22" s="9"/>
      <c r="AA22" s="9"/>
      <c r="AB22" s="13"/>
      <c r="AC22" s="13"/>
      <c r="AD22" s="9"/>
      <c r="AE22" s="9"/>
      <c r="AF22" s="9"/>
      <c r="AG22" s="9"/>
      <c r="AH22" s="9"/>
    </row>
    <row r="23" spans="2:38" x14ac:dyDescent="0.25">
      <c r="B23" s="9"/>
      <c r="C23" s="9"/>
      <c r="D23" s="9"/>
      <c r="E23" s="9"/>
      <c r="F23" s="9"/>
      <c r="G23" s="23"/>
      <c r="H23" s="23"/>
      <c r="I23" s="23"/>
      <c r="J23" s="23"/>
      <c r="K23" s="23"/>
      <c r="L23" s="23"/>
      <c r="M23" s="23"/>
      <c r="N23" s="23"/>
      <c r="O23" s="23"/>
      <c r="P23" s="13"/>
      <c r="Q23" s="9"/>
      <c r="R23" s="9"/>
      <c r="T23" s="1">
        <v>16</v>
      </c>
      <c r="W23" s="18"/>
      <c r="X23" s="34" t="s">
        <v>24</v>
      </c>
      <c r="Y23" s="34"/>
      <c r="Z23" s="34"/>
      <c r="AA23" s="34"/>
      <c r="AB23" s="34"/>
      <c r="AC23" s="34"/>
      <c r="AD23" s="34"/>
      <c r="AE23" s="34"/>
      <c r="AF23" s="34"/>
      <c r="AG23" s="18"/>
      <c r="AH23" s="9"/>
    </row>
    <row r="24" spans="2:38" x14ac:dyDescent="0.25">
      <c r="B24" s="9"/>
      <c r="C24" s="9"/>
      <c r="D24" s="9"/>
      <c r="E24" s="18"/>
      <c r="F24" s="36" t="s">
        <v>15</v>
      </c>
      <c r="G24" s="36"/>
      <c r="H24" s="36"/>
      <c r="I24" s="36"/>
      <c r="J24" s="36"/>
      <c r="K24" s="36"/>
      <c r="L24" s="36"/>
      <c r="M24" s="36"/>
      <c r="N24" s="36"/>
      <c r="O24" s="20"/>
      <c r="P24" s="9"/>
      <c r="Q24" s="9"/>
      <c r="R24" s="9"/>
      <c r="T24" s="1">
        <v>17</v>
      </c>
      <c r="W24" s="18"/>
      <c r="X24" s="34"/>
      <c r="Y24" s="34"/>
      <c r="Z24" s="34"/>
      <c r="AA24" s="34"/>
      <c r="AB24" s="34"/>
      <c r="AC24" s="34"/>
      <c r="AD24" s="34"/>
      <c r="AE24" s="34"/>
      <c r="AF24" s="34"/>
      <c r="AG24" s="18"/>
      <c r="AH24" s="9"/>
    </row>
    <row r="25" spans="2:38" x14ac:dyDescent="0.25">
      <c r="B25" s="9"/>
      <c r="C25" s="9"/>
      <c r="D25" s="9"/>
      <c r="E25" s="18"/>
      <c r="F25" s="41" t="s">
        <v>19</v>
      </c>
      <c r="G25" s="41"/>
      <c r="H25" s="41"/>
      <c r="I25" s="41"/>
      <c r="J25" s="18"/>
      <c r="K25" s="41" t="s">
        <v>20</v>
      </c>
      <c r="L25" s="41"/>
      <c r="M25" s="41"/>
      <c r="N25" s="41"/>
      <c r="O25" s="28"/>
      <c r="P25" s="12"/>
      <c r="Q25" s="9"/>
      <c r="R25" s="9"/>
      <c r="T25" s="1">
        <v>18</v>
      </c>
      <c r="W25" s="18"/>
      <c r="X25" s="34"/>
      <c r="Y25" s="34"/>
      <c r="Z25" s="34"/>
      <c r="AA25" s="34"/>
      <c r="AB25" s="34"/>
      <c r="AC25" s="34"/>
      <c r="AD25" s="34"/>
      <c r="AE25" s="34"/>
      <c r="AF25" s="34"/>
      <c r="AG25" s="18"/>
      <c r="AH25" s="9"/>
    </row>
    <row r="26" spans="2:38" x14ac:dyDescent="0.25">
      <c r="B26" s="9"/>
      <c r="C26" s="9"/>
      <c r="D26" s="9"/>
      <c r="E26" s="18"/>
      <c r="F26" s="37">
        <f>(M12-19)</f>
        <v>42016</v>
      </c>
      <c r="G26" s="37"/>
      <c r="H26" s="37"/>
      <c r="I26" s="37"/>
      <c r="J26" s="18"/>
      <c r="K26" s="37">
        <f>(M12-17)</f>
        <v>42018</v>
      </c>
      <c r="L26" s="37"/>
      <c r="M26" s="37"/>
      <c r="N26" s="37"/>
      <c r="O26" s="14"/>
      <c r="P26" s="11"/>
      <c r="Q26" s="9"/>
      <c r="R26" s="9"/>
      <c r="T26" s="1">
        <v>19</v>
      </c>
      <c r="W26" s="18"/>
      <c r="X26" s="38">
        <f>(M12+230)</f>
        <v>42265</v>
      </c>
      <c r="Y26" s="38"/>
      <c r="Z26" s="38"/>
      <c r="AA26" s="33"/>
      <c r="AB26" s="32" t="s">
        <v>16</v>
      </c>
      <c r="AC26" s="32"/>
      <c r="AD26" s="39">
        <f>(M12+280)</f>
        <v>42315</v>
      </c>
      <c r="AE26" s="39"/>
      <c r="AF26" s="39"/>
      <c r="AG26" s="18"/>
      <c r="AH26" s="9"/>
    </row>
    <row r="27" spans="2:38" ht="3.95" customHeight="1" x14ac:dyDescent="0.25">
      <c r="B27" s="9"/>
      <c r="C27" s="9"/>
      <c r="D27" s="9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9"/>
      <c r="Q27" s="9"/>
      <c r="R27" s="9"/>
      <c r="T27" s="1">
        <v>20</v>
      </c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9"/>
    </row>
    <row r="28" spans="2:38" ht="9.9499999999999993" customHeigh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6"/>
      <c r="T28" s="6">
        <v>21</v>
      </c>
      <c r="U28" s="16"/>
      <c r="V28" s="16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2:38" x14ac:dyDescent="0.25">
      <c r="T29" s="1">
        <v>22</v>
      </c>
    </row>
    <row r="30" spans="2:38" x14ac:dyDescent="0.25">
      <c r="T30" s="1">
        <v>23</v>
      </c>
    </row>
    <row r="31" spans="2:38" x14ac:dyDescent="0.25">
      <c r="T31" s="1">
        <v>24</v>
      </c>
    </row>
    <row r="32" spans="2:38" x14ac:dyDescent="0.25">
      <c r="T32" s="1">
        <v>25</v>
      </c>
    </row>
    <row r="33" spans="20:20" x14ac:dyDescent="0.25">
      <c r="T33" s="1">
        <v>26</v>
      </c>
    </row>
    <row r="34" spans="20:20" x14ac:dyDescent="0.25">
      <c r="T34" s="1">
        <v>27</v>
      </c>
    </row>
    <row r="35" spans="20:20" x14ac:dyDescent="0.25">
      <c r="T35" s="1">
        <v>28</v>
      </c>
    </row>
    <row r="36" spans="20:20" x14ac:dyDescent="0.25">
      <c r="T36" s="1">
        <v>29</v>
      </c>
    </row>
    <row r="37" spans="20:20" x14ac:dyDescent="0.25">
      <c r="T37" s="1">
        <v>30</v>
      </c>
    </row>
    <row r="38" spans="20:20" x14ac:dyDescent="0.25">
      <c r="T38" s="1">
        <v>31</v>
      </c>
    </row>
  </sheetData>
  <sheetProtection selectLockedCells="1"/>
  <mergeCells count="25">
    <mergeCell ref="X26:Z26"/>
    <mergeCell ref="AD26:AF26"/>
    <mergeCell ref="K26:N26"/>
    <mergeCell ref="F26:I26"/>
    <mergeCell ref="K25:N25"/>
    <mergeCell ref="X23:AF25"/>
    <mergeCell ref="Z6:AC6"/>
    <mergeCell ref="Y5:AD5"/>
    <mergeCell ref="D6:G6"/>
    <mergeCell ref="I6:K6"/>
    <mergeCell ref="M6:P6"/>
    <mergeCell ref="D4:P5"/>
    <mergeCell ref="M8:O8"/>
    <mergeCell ref="I8:J8"/>
    <mergeCell ref="D8:F8"/>
    <mergeCell ref="F25:I25"/>
    <mergeCell ref="F18:N18"/>
    <mergeCell ref="F19:N19"/>
    <mergeCell ref="X17:AF19"/>
    <mergeCell ref="M10:N10"/>
    <mergeCell ref="M12:N12"/>
    <mergeCell ref="F24:N24"/>
    <mergeCell ref="H20:L20"/>
    <mergeCell ref="X20:Z20"/>
    <mergeCell ref="AD20:AF20"/>
  </mergeCells>
  <dataValidations count="4">
    <dataValidation type="list" allowBlank="1" showInputMessage="1" showErrorMessage="1" sqref="I8">
      <formula1>$U$8:$U$19</formula1>
    </dataValidation>
    <dataValidation type="list" allowBlank="1" showInputMessage="1" showErrorMessage="1" sqref="D8">
      <formula1>$T$8:$T$38</formula1>
    </dataValidation>
    <dataValidation type="list" allowBlank="1" showInputMessage="1" showErrorMessage="1" sqref="I15:K15">
      <formula1>#REF!</formula1>
    </dataValidation>
    <dataValidation type="list" allowBlank="1" showInputMessage="1" showErrorMessage="1" sqref="M8:O8">
      <formula1>$V$9:$V$13</formula1>
    </dataValidation>
  </dataValidations>
  <pageMargins left="0.7" right="0.7" top="0.75" bottom="0.75" header="0.3" footer="0.3"/>
  <pageSetup paperSize="9" orientation="portrait" r:id="rId1"/>
  <drawing r:id="rId2"/>
  <webPublishItems count="1">
    <webPublishItem id="18090" divId="Quero que o Borracho nasça em_18090" sourceType="sheet" destinationFile="M:\SITE COMO CRIAR POMBOS-CORREIO\Tabela de Criação\Quero que o Borracho nasça em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2015-09-19T21:54:46Z</dcterms:modified>
</cp:coreProperties>
</file>